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ushman\Documents\WTCA Strategic Communications\Stories\2018\March\"/>
    </mc:Choice>
  </mc:AlternateContent>
  <bookViews>
    <workbookView xWindow="0" yWindow="465" windowWidth="38400" windowHeight="196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B5" i="1"/>
  <c r="E10" i="1" l="1"/>
  <c r="D5" i="1"/>
  <c r="C5" i="1"/>
  <c r="F5" i="1" s="1"/>
  <c r="G5" i="1" l="1"/>
  <c r="E5" i="1"/>
  <c r="H5" i="1"/>
</calcChain>
</file>

<file path=xl/sharedStrings.xml><?xml version="1.0" encoding="utf-8"?>
<sst xmlns="http://schemas.openxmlformats.org/spreadsheetml/2006/main" count="14" uniqueCount="14">
  <si>
    <t>2015 Arkansas Exports to Canada &amp; Mexico</t>
  </si>
  <si>
    <t>2016 Arkansas Exports to Canada &amp; Mexico</t>
  </si>
  <si>
    <t>2017 Arkansas Exports to Canada &amp; Mexico</t>
  </si>
  <si>
    <t>2017 Total Arkansas Exports to Canada and Mexico from Total Exports</t>
  </si>
  <si>
    <t>2017 Total Arkansas Exports</t>
  </si>
  <si>
    <t>NAFTA 2017 Arkansas Data</t>
  </si>
  <si>
    <t>2014 Arkansas Exports to Canada &amp; Mexico</t>
  </si>
  <si>
    <t>2016 Total Arkansas Exports</t>
  </si>
  <si>
    <t>YOY 2015 Growth</t>
  </si>
  <si>
    <t>YOY 2016 Growth</t>
  </si>
  <si>
    <t>YOY 2017 Growth</t>
  </si>
  <si>
    <t>YOY 2017 Total Arkansas Exports Growth</t>
  </si>
  <si>
    <t>Arkansas State Trade Data</t>
  </si>
  <si>
    <t>Data from U.S. Census Bureau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</si>
</sst>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5" fontId="0" fillId="3" borderId="2" xfId="1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5" fontId="0" fillId="0" borderId="0" xfId="1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ont="1" applyAlignment="1">
      <alignment horizontal="center"/>
    </xf>
    <xf numFmtId="5" fontId="2" fillId="0" borderId="0" xfId="1" applyNumberFormat="1" applyFont="1" applyAlignment="1">
      <alignment horizontal="center"/>
    </xf>
    <xf numFmtId="5" fontId="2" fillId="3" borderId="2" xfId="1" applyNumberFormat="1" applyFont="1" applyFill="1" applyBorder="1" applyAlignment="1">
      <alignment horizontal="center"/>
    </xf>
    <xf numFmtId="9" fontId="3" fillId="3" borderId="2" xfId="2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5" fontId="0" fillId="0" borderId="7" xfId="1" applyNumberFormat="1" applyFont="1" applyFill="1" applyBorder="1" applyAlignment="1">
      <alignment horizontal="center" wrapText="1"/>
    </xf>
    <xf numFmtId="9" fontId="3" fillId="0" borderId="0" xfId="2" applyNumberFormat="1" applyFont="1" applyFill="1" applyBorder="1" applyAlignment="1">
      <alignment horizontal="center" wrapText="1"/>
    </xf>
    <xf numFmtId="0" fontId="0" fillId="0" borderId="10" xfId="0" applyBorder="1"/>
    <xf numFmtId="0" fontId="4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0" xfId="3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nsus.gov/foreign-trade/statistics/state/data/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D15" sqref="D15"/>
    </sheetView>
  </sheetViews>
  <sheetFormatPr defaultColWidth="11" defaultRowHeight="15.75" x14ac:dyDescent="0.25"/>
  <cols>
    <col min="1" max="1" width="20.5" customWidth="1"/>
    <col min="2" max="2" width="26.875" customWidth="1"/>
    <col min="3" max="3" width="25.125" customWidth="1"/>
    <col min="4" max="4" width="23.625" customWidth="1"/>
    <col min="5" max="6" width="14.375" bestFit="1" customWidth="1"/>
    <col min="7" max="7" width="14.125" bestFit="1" customWidth="1"/>
    <col min="8" max="9" width="33.625" customWidth="1"/>
    <col min="10" max="10" width="32" customWidth="1"/>
  </cols>
  <sheetData>
    <row r="1" spans="1:10" s="1" customFormat="1" ht="16.5" thickBot="1" x14ac:dyDescent="0.3"/>
    <row r="2" spans="1:10" s="1" customFormat="1" ht="21" x14ac:dyDescent="0.35">
      <c r="A2" s="22" t="s">
        <v>5</v>
      </c>
      <c r="B2" s="23"/>
      <c r="C2" s="23"/>
      <c r="D2" s="23"/>
      <c r="E2" s="23"/>
      <c r="F2" s="23"/>
      <c r="G2" s="23"/>
      <c r="H2" s="24"/>
      <c r="I2" s="18"/>
      <c r="J2" s="18"/>
    </row>
    <row r="3" spans="1:10" s="1" customFormat="1" ht="16.5" thickBot="1" x14ac:dyDescent="0.3">
      <c r="A3" s="4"/>
      <c r="B3" s="5"/>
      <c r="C3" s="5"/>
      <c r="D3" s="5"/>
      <c r="E3" s="5"/>
      <c r="F3" s="5"/>
      <c r="G3" s="5"/>
      <c r="H3" s="6"/>
      <c r="I3" s="5"/>
      <c r="J3" s="5"/>
    </row>
    <row r="4" spans="1:10" s="1" customFormat="1" ht="31.5" x14ac:dyDescent="0.25">
      <c r="A4" s="2" t="s">
        <v>6</v>
      </c>
      <c r="B4" s="2" t="s">
        <v>0</v>
      </c>
      <c r="C4" s="2" t="s">
        <v>1</v>
      </c>
      <c r="D4" s="2" t="s">
        <v>2</v>
      </c>
      <c r="E4" s="2" t="s">
        <v>8</v>
      </c>
      <c r="F4" s="2" t="s">
        <v>9</v>
      </c>
      <c r="G4" s="2" t="s">
        <v>10</v>
      </c>
      <c r="H4" s="2" t="s">
        <v>3</v>
      </c>
      <c r="I4" s="5"/>
    </row>
    <row r="5" spans="1:10" s="1" customFormat="1" ht="19.5" thickBot="1" x14ac:dyDescent="0.35">
      <c r="A5" s="3">
        <f>1423000000+754000000</f>
        <v>2177000000</v>
      </c>
      <c r="B5" s="3">
        <f>1206000000+844000000</f>
        <v>2050000000</v>
      </c>
      <c r="C5" s="3">
        <f>1164000000+685000000</f>
        <v>1849000000</v>
      </c>
      <c r="D5" s="3">
        <f>1255000000+847000000</f>
        <v>2102000000</v>
      </c>
      <c r="E5" s="17">
        <f>SUM(B5-A5)/A5</f>
        <v>-5.8337161231051905E-2</v>
      </c>
      <c r="F5" s="17">
        <f>SUM(C5-B5)/B5</f>
        <v>-9.8048780487804882E-2</v>
      </c>
      <c r="G5" s="17">
        <f>SUM(D5-C5)/C5</f>
        <v>0.13683071930773391</v>
      </c>
      <c r="H5" s="17">
        <f>SUM(D5/D10)</f>
        <v>0.33233201581027666</v>
      </c>
      <c r="I5" s="5"/>
    </row>
    <row r="6" spans="1:10" s="1" customFormat="1" ht="18.75" x14ac:dyDescent="0.3">
      <c r="A6" s="19"/>
      <c r="B6" s="12"/>
      <c r="C6" s="12"/>
      <c r="D6" s="12"/>
      <c r="E6" s="20"/>
      <c r="F6" s="20"/>
      <c r="G6" s="20"/>
      <c r="H6" s="6"/>
      <c r="I6" s="5"/>
    </row>
    <row r="7" spans="1:10" s="1" customFormat="1" ht="21" x14ac:dyDescent="0.35">
      <c r="A7" s="25" t="s">
        <v>12</v>
      </c>
      <c r="B7" s="26"/>
      <c r="C7" s="26"/>
      <c r="D7" s="26"/>
      <c r="E7" s="26"/>
      <c r="F7" s="26"/>
      <c r="G7" s="26"/>
      <c r="H7" s="27"/>
      <c r="I7" s="5"/>
      <c r="J7" s="5"/>
    </row>
    <row r="8" spans="1:10" ht="16.5" thickBot="1" x14ac:dyDescent="0.3">
      <c r="A8" s="7"/>
      <c r="B8" s="8"/>
      <c r="C8" s="8"/>
      <c r="D8" s="8"/>
      <c r="E8" s="13"/>
      <c r="F8" s="8"/>
      <c r="G8" s="8"/>
      <c r="H8" s="9"/>
      <c r="I8" s="8"/>
      <c r="J8" s="8"/>
    </row>
    <row r="9" spans="1:10" ht="47.25" x14ac:dyDescent="0.25">
      <c r="A9" s="7"/>
      <c r="B9" s="8"/>
      <c r="C9" s="2" t="s">
        <v>7</v>
      </c>
      <c r="D9" s="2" t="s">
        <v>4</v>
      </c>
      <c r="E9" s="2" t="s">
        <v>11</v>
      </c>
      <c r="F9" s="8"/>
      <c r="G9" s="8"/>
      <c r="H9" s="9"/>
      <c r="I9" s="8"/>
      <c r="J9" s="8"/>
    </row>
    <row r="10" spans="1:10" ht="19.5" thickBot="1" x14ac:dyDescent="0.35">
      <c r="A10" s="10"/>
      <c r="B10" s="11"/>
      <c r="C10" s="16">
        <v>5707000000</v>
      </c>
      <c r="D10" s="3">
        <v>6325000000</v>
      </c>
      <c r="E10" s="17">
        <f>SUM(D10-C10)/C10</f>
        <v>0.10828806728578938</v>
      </c>
      <c r="F10" s="11"/>
      <c r="G10" s="11"/>
      <c r="H10" s="21"/>
      <c r="I10" s="8"/>
      <c r="J10" s="8"/>
    </row>
    <row r="12" spans="1:10" x14ac:dyDescent="0.25">
      <c r="D12" s="28" t="s">
        <v>13</v>
      </c>
    </row>
    <row r="17" spans="5:5" x14ac:dyDescent="0.25">
      <c r="E17" s="14"/>
    </row>
    <row r="18" spans="5:5" x14ac:dyDescent="0.25">
      <c r="E18" s="15"/>
    </row>
  </sheetData>
  <mergeCells count="2">
    <mergeCell ref="A2:H2"/>
    <mergeCell ref="A7:H7"/>
  </mergeCells>
  <conditionalFormatting sqref="E5:G6">
    <cfRule type="iconSet" priority="3">
      <iconSet iconSet="3Arrows">
        <cfvo type="percent" val="0"/>
        <cfvo type="percent" val="0"/>
        <cfvo type="percent" val="1"/>
      </iconSet>
    </cfRule>
  </conditionalFormatting>
  <conditionalFormatting sqref="E10">
    <cfRule type="iconSet" priority="2">
      <iconSet iconSet="3Arrows">
        <cfvo type="percent" val="0"/>
        <cfvo type="percent" val="0"/>
        <cfvo type="percent" val="1"/>
      </iconSet>
    </cfRule>
  </conditionalFormatting>
  <conditionalFormatting sqref="H5">
    <cfRule type="iconSet" priority="1">
      <iconSet iconSet="3Arrows">
        <cfvo type="percent" val="0"/>
        <cfvo type="percent" val="0"/>
        <cfvo type="percent" val="1"/>
      </iconSet>
    </cfRule>
  </conditionalFormatting>
  <hyperlinks>
    <hyperlink ref="D1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Melvin Torres</dc:creator>
  <cp:lastModifiedBy>Sam Cushman</cp:lastModifiedBy>
  <dcterms:created xsi:type="dcterms:W3CDTF">2018-02-28T18:25:41Z</dcterms:created>
  <dcterms:modified xsi:type="dcterms:W3CDTF">2018-03-01T22:26:54Z</dcterms:modified>
</cp:coreProperties>
</file>